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25" yWindow="60" windowWidth="10395" windowHeight="8295" activeTab="0"/>
  </bookViews>
  <sheets>
    <sheet name="Звед б-т" sheetId="1" r:id="rId1"/>
  </sheets>
  <definedNames>
    <definedName name="_xlnm.Print_Area" localSheetId="0">'Звед б-т'!$A$1:$E$41</definedName>
  </definedNames>
  <calcPr fullCalcOnLoad="1"/>
</workbook>
</file>

<file path=xl/sharedStrings.xml><?xml version="1.0" encoding="utf-8"?>
<sst xmlns="http://schemas.openxmlformats.org/spreadsheetml/2006/main" count="39" uniqueCount="39">
  <si>
    <t>Найменування платежів</t>
  </si>
  <si>
    <t>Всього доходів</t>
  </si>
  <si>
    <t>Адміністративні штрафи та інші санкції</t>
  </si>
  <si>
    <t>виконання доходної частини бюджету району</t>
  </si>
  <si>
    <t>Фактичне надходження</t>
  </si>
  <si>
    <t>Податок на прибуток підприємств </t>
  </si>
  <si>
    <t>Плата за землю </t>
  </si>
  <si>
    <t>Державне мито </t>
  </si>
  <si>
    <t>Інші надходження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</si>
  <si>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</si>
  <si>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Аналіз</t>
  </si>
  <si>
    <t>Частина чистого прибутку (доходу) комунальних унітарних підприємств та їх об`єднань, що вилучається до бюджету</t>
  </si>
  <si>
    <t xml:space="preserve">Акцизний податок </t>
  </si>
  <si>
    <t>Податок на майно відмінне від земельної ділянки</t>
  </si>
  <si>
    <t>Місцеві податки і збори, в т.ч.</t>
  </si>
  <si>
    <t>Туристичний збір</t>
  </si>
  <si>
    <t>Єдиний податок</t>
  </si>
  <si>
    <t>Рентна плата за спеціальне використання лісових ресурсів</t>
  </si>
  <si>
    <t>Рентна плата за користування надрами</t>
  </si>
  <si>
    <t>в т.ч. єдиний податок з сільськогосподарських товаровиробників</t>
  </si>
  <si>
    <t>Податок та збір на доходи фізичних осіб (60%)</t>
  </si>
  <si>
    <t xml:space="preserve"> %</t>
  </si>
  <si>
    <t xml:space="preserve"> +-</t>
  </si>
  <si>
    <t xml:space="preserve">Транспортний податок 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</si>
  <si>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</si>
  <si>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Плата за надання адміністративних послуг</t>
  </si>
  <si>
    <t xml:space="preserve">Уточнені бюджетні призначення </t>
  </si>
  <si>
    <t>Плата за розміщення тимчасово вільних коштів місцевих бюджетів </t>
  </si>
  <si>
    <t>більше 200%</t>
  </si>
  <si>
    <t>Збір за паркування</t>
  </si>
  <si>
    <t>УКРАЇНА</t>
  </si>
  <si>
    <t xml:space="preserve">ЧЕРНІГІВСЬКА РАЙОННА ДЕРЖАВНА АДМІНІСТРАЦІЯ
 ЧЕРНІГІВСЬКОЇ ОБЛАСТІ
</t>
  </si>
  <si>
    <t>ФІНАНСОВЕ УПРАВЛІННЯ</t>
  </si>
  <si>
    <t>Шевченка, 48, м. Чернігів, 14027, тел./факс 675-481, e-mail: chadm_finupchrda@cg.gov.ua, ЄДРПОУ 02318679</t>
  </si>
  <si>
    <t>_______________________№______________</t>
  </si>
  <si>
    <t>На № ____________від ______________</t>
  </si>
  <si>
    <t>за січень- березень 2020 року</t>
  </si>
  <si>
    <t>на січень-березень 2020 року</t>
  </si>
  <si>
    <t>Факт 3 міс/2020/  бюджетні призначення 3 міс/2019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</si>
</sst>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%"/>
    <numFmt numFmtId="182" formatCode="0.000"/>
    <numFmt numFmtId="183" formatCode="0.0000"/>
    <numFmt numFmtId="184" formatCode="0.00000"/>
    <numFmt numFmtId="185" formatCode="#,##0.0"/>
  </numFmts>
  <fonts count="48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Border="1" applyAlignment="1">
      <alignment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/>
    </xf>
    <xf numFmtId="0" fontId="6" fillId="0" borderId="12" xfId="0" applyFont="1" applyFill="1" applyBorder="1" applyAlignment="1">
      <alignment vertical="top" wrapText="1"/>
    </xf>
    <xf numFmtId="0" fontId="7" fillId="0" borderId="12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vertical="top"/>
    </xf>
    <xf numFmtId="0" fontId="1" fillId="33" borderId="11" xfId="0" applyFont="1" applyFill="1" applyBorder="1" applyAlignment="1">
      <alignment horizontal="center" vertical="top" wrapText="1"/>
    </xf>
    <xf numFmtId="2" fontId="7" fillId="34" borderId="12" xfId="0" applyNumberFormat="1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>
      <alignment vertical="top"/>
    </xf>
    <xf numFmtId="180" fontId="1" fillId="0" borderId="0" xfId="0" applyNumberFormat="1" applyFont="1" applyFill="1" applyBorder="1" applyAlignment="1">
      <alignment horizontal="center" vertical="top" wrapText="1"/>
    </xf>
    <xf numFmtId="180" fontId="4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85" fontId="1" fillId="0" borderId="12" xfId="0" applyNumberFormat="1" applyFont="1" applyFill="1" applyBorder="1" applyAlignment="1">
      <alignment horizontal="center" vertical="top"/>
    </xf>
    <xf numFmtId="185" fontId="6" fillId="0" borderId="12" xfId="0" applyNumberFormat="1" applyFont="1" applyFill="1" applyBorder="1" applyAlignment="1">
      <alignment horizontal="center" vertical="top"/>
    </xf>
    <xf numFmtId="185" fontId="5" fillId="33" borderId="12" xfId="0" applyNumberFormat="1" applyFont="1" applyFill="1" applyBorder="1" applyAlignment="1">
      <alignment horizontal="center" vertical="top" wrapText="1"/>
    </xf>
    <xf numFmtId="4" fontId="1" fillId="34" borderId="12" xfId="0" applyNumberFormat="1" applyFont="1" applyFill="1" applyBorder="1" applyAlignment="1" applyProtection="1">
      <alignment horizontal="center" vertical="top"/>
      <protection/>
    </xf>
    <xf numFmtId="4" fontId="1" fillId="35" borderId="12" xfId="0" applyNumberFormat="1" applyFont="1" applyFill="1" applyBorder="1" applyAlignment="1">
      <alignment horizontal="center" vertical="top"/>
    </xf>
    <xf numFmtId="4" fontId="7" fillId="34" borderId="12" xfId="0" applyNumberFormat="1" applyFont="1" applyFill="1" applyBorder="1" applyAlignment="1" applyProtection="1">
      <alignment horizontal="center" vertical="top"/>
      <protection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13</xdr:row>
      <xdr:rowOff>0</xdr:rowOff>
    </xdr:from>
    <xdr:to>
      <xdr:col>0</xdr:col>
      <xdr:colOff>971550</xdr:colOff>
      <xdr:row>13</xdr:row>
      <xdr:rowOff>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61937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466725</xdr:colOff>
      <xdr:row>0</xdr:row>
      <xdr:rowOff>104775</xdr:rowOff>
    </xdr:from>
    <xdr:to>
      <xdr:col>1</xdr:col>
      <xdr:colOff>1038225</xdr:colOff>
      <xdr:row>4</xdr:row>
      <xdr:rowOff>95250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1047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view="pageBreakPreview" zoomScale="70" zoomScaleNormal="80" zoomScaleSheetLayoutView="70" zoomScalePageLayoutView="0" workbookViewId="0" topLeftCell="A1">
      <selection activeCell="K16" sqref="K16:M17"/>
    </sheetView>
  </sheetViews>
  <sheetFormatPr defaultColWidth="9.00390625" defaultRowHeight="12.75"/>
  <cols>
    <col min="1" max="1" width="49.75390625" style="19" customWidth="1"/>
    <col min="2" max="2" width="21.75390625" style="19" customWidth="1"/>
    <col min="3" max="3" width="21.00390625" style="19" customWidth="1"/>
    <col min="4" max="5" width="16.00390625" style="19" customWidth="1"/>
    <col min="6" max="6" width="9.125" style="19" customWidth="1"/>
    <col min="7" max="7" width="11.625" style="19" customWidth="1"/>
    <col min="8" max="16384" width="9.125" style="19" customWidth="1"/>
  </cols>
  <sheetData>
    <row r="1" spans="1:5" s="20" customFormat="1" ht="12.75">
      <c r="A1" s="21"/>
      <c r="B1" s="21"/>
      <c r="C1" s="21"/>
      <c r="D1" s="21"/>
      <c r="E1" s="21"/>
    </row>
    <row r="2" spans="1:5" s="20" customFormat="1" ht="12.75">
      <c r="A2" s="21"/>
      <c r="B2" s="21"/>
      <c r="C2" s="21"/>
      <c r="D2" s="21"/>
      <c r="E2" s="21"/>
    </row>
    <row r="3" spans="1:5" s="20" customFormat="1" ht="12.75">
      <c r="A3" s="21"/>
      <c r="B3" s="21"/>
      <c r="C3" s="21"/>
      <c r="D3" s="21"/>
      <c r="E3" s="21"/>
    </row>
    <row r="4" spans="1:5" s="20" customFormat="1" ht="12.75">
      <c r="A4" s="21"/>
      <c r="B4" s="21"/>
      <c r="C4" s="21"/>
      <c r="D4" s="21"/>
      <c r="E4" s="21"/>
    </row>
    <row r="5" spans="1:5" s="20" customFormat="1" ht="12.75" customHeight="1">
      <c r="A5" s="21"/>
      <c r="B5" s="21"/>
      <c r="C5" s="21"/>
      <c r="D5" s="21"/>
      <c r="E5" s="21"/>
    </row>
    <row r="6" spans="1:5" s="20" customFormat="1" ht="19.5" customHeight="1">
      <c r="A6" s="35" t="s">
        <v>30</v>
      </c>
      <c r="B6" s="35"/>
      <c r="C6" s="35"/>
      <c r="D6" s="35"/>
      <c r="E6" s="35"/>
    </row>
    <row r="7" spans="1:5" s="20" customFormat="1" ht="11.25" customHeight="1">
      <c r="A7" s="22"/>
      <c r="B7" s="22"/>
      <c r="C7" s="22"/>
      <c r="D7" s="22"/>
      <c r="E7" s="22"/>
    </row>
    <row r="8" spans="1:5" s="20" customFormat="1" ht="18.75" customHeight="1">
      <c r="A8" s="36" t="s">
        <v>31</v>
      </c>
      <c r="B8" s="37"/>
      <c r="C8" s="37"/>
      <c r="D8" s="37"/>
      <c r="E8" s="37"/>
    </row>
    <row r="9" spans="1:5" s="20" customFormat="1" ht="19.5" customHeight="1">
      <c r="A9" s="35" t="s">
        <v>32</v>
      </c>
      <c r="B9" s="35"/>
      <c r="C9" s="35"/>
      <c r="D9" s="35"/>
      <c r="E9" s="35"/>
    </row>
    <row r="10" spans="1:5" s="23" customFormat="1" ht="18.75">
      <c r="A10" s="38"/>
      <c r="B10" s="38"/>
      <c r="C10" s="38"/>
      <c r="D10" s="38"/>
      <c r="E10" s="38"/>
    </row>
    <row r="11" spans="1:5" s="24" customFormat="1" ht="15.75">
      <c r="A11" s="39" t="s">
        <v>33</v>
      </c>
      <c r="B11" s="39"/>
      <c r="C11" s="39"/>
      <c r="D11" s="39"/>
      <c r="E11" s="39"/>
    </row>
    <row r="12" spans="1:5" s="20" customFormat="1" ht="6" customHeight="1">
      <c r="A12" s="21"/>
      <c r="B12" s="21"/>
      <c r="C12" s="21"/>
      <c r="D12" s="21"/>
      <c r="E12" s="21"/>
    </row>
    <row r="13" spans="1:5" s="5" customFormat="1" ht="33" customHeight="1">
      <c r="A13" s="25" t="s">
        <v>34</v>
      </c>
      <c r="B13" s="25"/>
      <c r="C13" s="40" t="s">
        <v>35</v>
      </c>
      <c r="D13" s="40"/>
      <c r="E13" s="40"/>
    </row>
    <row r="14" s="1" customFormat="1" ht="15.75" customHeight="1">
      <c r="B14" s="6" t="s">
        <v>10</v>
      </c>
    </row>
    <row r="15" s="1" customFormat="1" ht="15.75" customHeight="1">
      <c r="B15" s="6" t="s">
        <v>3</v>
      </c>
    </row>
    <row r="16" spans="2:12" s="1" customFormat="1" ht="15" customHeight="1">
      <c r="B16" s="6" t="str">
        <f>C19</f>
        <v>за січень- березень 2020 року</v>
      </c>
      <c r="L16" s="15"/>
    </row>
    <row r="17" s="1" customFormat="1" ht="15" customHeight="1"/>
    <row r="18" spans="1:5" s="8" customFormat="1" ht="57.75" customHeight="1">
      <c r="A18" s="32" t="s">
        <v>0</v>
      </c>
      <c r="B18" s="2" t="s">
        <v>26</v>
      </c>
      <c r="C18" s="2" t="s">
        <v>4</v>
      </c>
      <c r="D18" s="34" t="s">
        <v>38</v>
      </c>
      <c r="E18" s="34"/>
    </row>
    <row r="19" spans="1:5" s="8" customFormat="1" ht="39.75" customHeight="1">
      <c r="A19" s="33"/>
      <c r="B19" s="3" t="s">
        <v>37</v>
      </c>
      <c r="C19" s="3" t="s">
        <v>36</v>
      </c>
      <c r="D19" s="14" t="s">
        <v>21</v>
      </c>
      <c r="E19" s="14" t="s">
        <v>22</v>
      </c>
    </row>
    <row r="20" spans="1:5" s="1" customFormat="1" ht="18" customHeight="1">
      <c r="A20" s="9" t="s">
        <v>20</v>
      </c>
      <c r="B20" s="26">
        <v>6070</v>
      </c>
      <c r="C20" s="26">
        <v>7531.8</v>
      </c>
      <c r="D20" s="29">
        <f>C20/B20*100</f>
        <v>124.08237232289952</v>
      </c>
      <c r="E20" s="30">
        <f>C20-B20</f>
        <v>1461.8000000000002</v>
      </c>
    </row>
    <row r="21" spans="1:5" s="1" customFormat="1" ht="18" customHeight="1">
      <c r="A21" s="9" t="s">
        <v>5</v>
      </c>
      <c r="B21" s="26">
        <v>0</v>
      </c>
      <c r="C21" s="26">
        <v>3.8</v>
      </c>
      <c r="D21" s="29"/>
      <c r="E21" s="30">
        <f aca="true" t="shared" si="0" ref="E21:E41">C21-B21</f>
        <v>3.8</v>
      </c>
    </row>
    <row r="22" spans="1:5" s="1" customFormat="1" ht="38.25" customHeight="1">
      <c r="A22" s="9" t="s">
        <v>17</v>
      </c>
      <c r="B22" s="26">
        <v>165.1</v>
      </c>
      <c r="C22" s="26">
        <v>646.4</v>
      </c>
      <c r="D22" s="31" t="s">
        <v>28</v>
      </c>
      <c r="E22" s="30">
        <f t="shared" si="0"/>
        <v>481.29999999999995</v>
      </c>
    </row>
    <row r="23" spans="1:5" s="1" customFormat="1" ht="19.5" customHeight="1">
      <c r="A23" s="9" t="s">
        <v>18</v>
      </c>
      <c r="B23" s="26">
        <v>13.1</v>
      </c>
      <c r="C23" s="26">
        <v>15.3</v>
      </c>
      <c r="D23" s="29">
        <f aca="true" t="shared" si="1" ref="D23:D41">C23/B23*100</f>
        <v>116.79389312977099</v>
      </c>
      <c r="E23" s="30">
        <f t="shared" si="0"/>
        <v>2.200000000000001</v>
      </c>
    </row>
    <row r="24" spans="1:5" s="1" customFormat="1" ht="18" customHeight="1">
      <c r="A24" s="9" t="s">
        <v>12</v>
      </c>
      <c r="B24" s="26">
        <v>421.5</v>
      </c>
      <c r="C24" s="26">
        <v>796.9</v>
      </c>
      <c r="D24" s="29">
        <f t="shared" si="1"/>
        <v>189.06287069988136</v>
      </c>
      <c r="E24" s="30">
        <f t="shared" si="0"/>
        <v>375.4</v>
      </c>
    </row>
    <row r="25" spans="1:5" s="1" customFormat="1" ht="18" customHeight="1">
      <c r="A25" s="9" t="s">
        <v>14</v>
      </c>
      <c r="B25" s="26">
        <f>SUM(B26:B31)</f>
        <v>3655.6</v>
      </c>
      <c r="C25" s="26">
        <f>SUM(C26:C31)</f>
        <v>5235.200000000001</v>
      </c>
      <c r="D25" s="29">
        <f t="shared" si="1"/>
        <v>143.21041689462743</v>
      </c>
      <c r="E25" s="30">
        <f t="shared" si="0"/>
        <v>1579.6000000000008</v>
      </c>
    </row>
    <row r="26" spans="1:7" s="13" customFormat="1" ht="30" customHeight="1">
      <c r="A26" s="11" t="s">
        <v>13</v>
      </c>
      <c r="B26" s="27">
        <v>106</v>
      </c>
      <c r="C26" s="27">
        <v>207.8</v>
      </c>
      <c r="D26" s="29">
        <f t="shared" si="1"/>
        <v>196.03773584905662</v>
      </c>
      <c r="E26" s="30">
        <f t="shared" si="0"/>
        <v>101.80000000000001</v>
      </c>
      <c r="G26" s="1"/>
    </row>
    <row r="27" spans="1:7" s="13" customFormat="1" ht="15.75" customHeight="1">
      <c r="A27" s="11" t="s">
        <v>6</v>
      </c>
      <c r="B27" s="27">
        <v>1600.8</v>
      </c>
      <c r="C27" s="27">
        <v>2112.2</v>
      </c>
      <c r="D27" s="29">
        <f t="shared" si="1"/>
        <v>131.94652673663168</v>
      </c>
      <c r="E27" s="30">
        <f t="shared" si="0"/>
        <v>511.39999999999986</v>
      </c>
      <c r="G27" s="1"/>
    </row>
    <row r="28" spans="1:7" s="13" customFormat="1" ht="18" customHeight="1">
      <c r="A28" s="11" t="s">
        <v>23</v>
      </c>
      <c r="B28" s="27">
        <v>0</v>
      </c>
      <c r="C28" s="27">
        <v>31.3</v>
      </c>
      <c r="D28" s="29"/>
      <c r="E28" s="30">
        <f t="shared" si="0"/>
        <v>31.3</v>
      </c>
      <c r="G28" s="1"/>
    </row>
    <row r="29" spans="1:7" s="13" customFormat="1" ht="18" customHeight="1" hidden="1">
      <c r="A29" s="11" t="s">
        <v>29</v>
      </c>
      <c r="B29" s="27"/>
      <c r="C29" s="27"/>
      <c r="D29" s="29" t="e">
        <f t="shared" si="1"/>
        <v>#DIV/0!</v>
      </c>
      <c r="E29" s="30">
        <f t="shared" si="0"/>
        <v>0</v>
      </c>
      <c r="G29" s="1"/>
    </row>
    <row r="30" spans="1:7" s="13" customFormat="1" ht="15.75" customHeight="1">
      <c r="A30" s="11" t="s">
        <v>15</v>
      </c>
      <c r="B30" s="27">
        <v>70</v>
      </c>
      <c r="C30" s="27">
        <v>102.8</v>
      </c>
      <c r="D30" s="29">
        <f t="shared" si="1"/>
        <v>146.85714285714286</v>
      </c>
      <c r="E30" s="30">
        <f t="shared" si="0"/>
        <v>32.8</v>
      </c>
      <c r="G30" s="1"/>
    </row>
    <row r="31" spans="1:7" s="13" customFormat="1" ht="26.25" customHeight="1">
      <c r="A31" s="11" t="s">
        <v>16</v>
      </c>
      <c r="B31" s="27">
        <v>1878.8</v>
      </c>
      <c r="C31" s="27">
        <v>2781.1</v>
      </c>
      <c r="D31" s="29">
        <f t="shared" si="1"/>
        <v>148.0253353204173</v>
      </c>
      <c r="E31" s="30">
        <f t="shared" si="0"/>
        <v>902.3</v>
      </c>
      <c r="G31" s="1"/>
    </row>
    <row r="32" spans="1:7" s="13" customFormat="1" ht="1.5" customHeight="1" hidden="1">
      <c r="A32" s="12" t="s">
        <v>19</v>
      </c>
      <c r="B32" s="27"/>
      <c r="C32" s="27"/>
      <c r="D32" s="29" t="e">
        <f t="shared" si="1"/>
        <v>#DIV/0!</v>
      </c>
      <c r="E32" s="30">
        <f t="shared" si="0"/>
        <v>0</v>
      </c>
      <c r="G32" s="1"/>
    </row>
    <row r="33" spans="1:5" s="1" customFormat="1" ht="57.75" customHeight="1">
      <c r="A33" s="9" t="s">
        <v>11</v>
      </c>
      <c r="B33" s="27">
        <v>0</v>
      </c>
      <c r="C33" s="27">
        <v>7.3</v>
      </c>
      <c r="D33" s="29"/>
      <c r="E33" s="30">
        <f t="shared" si="0"/>
        <v>7.3</v>
      </c>
    </row>
    <row r="34" spans="1:5" s="1" customFormat="1" ht="21.75" customHeight="1">
      <c r="A34" s="9" t="s">
        <v>2</v>
      </c>
      <c r="B34" s="26">
        <v>0</v>
      </c>
      <c r="C34" s="26">
        <v>20.1</v>
      </c>
      <c r="D34" s="29"/>
      <c r="E34" s="30">
        <f t="shared" si="0"/>
        <v>20.1</v>
      </c>
    </row>
    <row r="35" spans="1:5" s="1" customFormat="1" ht="36" customHeight="1">
      <c r="A35" s="9" t="s">
        <v>27</v>
      </c>
      <c r="B35" s="26">
        <v>0</v>
      </c>
      <c r="C35" s="26">
        <v>0</v>
      </c>
      <c r="D35" s="29"/>
      <c r="E35" s="30">
        <f t="shared" si="0"/>
        <v>0</v>
      </c>
    </row>
    <row r="36" spans="1:5" s="1" customFormat="1" ht="21.75" customHeight="1">
      <c r="A36" s="9" t="s">
        <v>25</v>
      </c>
      <c r="B36" s="26">
        <v>134.7</v>
      </c>
      <c r="C36" s="26">
        <v>218.7</v>
      </c>
      <c r="D36" s="29">
        <f t="shared" si="1"/>
        <v>162.3608017817372</v>
      </c>
      <c r="E36" s="30">
        <f t="shared" si="0"/>
        <v>84</v>
      </c>
    </row>
    <row r="37" spans="1:5" s="1" customFormat="1" ht="50.25" customHeight="1">
      <c r="A37" s="9" t="s">
        <v>24</v>
      </c>
      <c r="B37" s="26">
        <v>43.9</v>
      </c>
      <c r="C37" s="26">
        <v>60.6</v>
      </c>
      <c r="D37" s="29">
        <f t="shared" si="1"/>
        <v>138.04100227790434</v>
      </c>
      <c r="E37" s="30">
        <f t="shared" si="0"/>
        <v>16.700000000000003</v>
      </c>
    </row>
    <row r="38" spans="1:5" s="1" customFormat="1" ht="39.75" customHeight="1">
      <c r="A38" s="9" t="s">
        <v>7</v>
      </c>
      <c r="B38" s="26">
        <v>0.03</v>
      </c>
      <c r="C38" s="26">
        <v>0.013</v>
      </c>
      <c r="D38" s="29">
        <f t="shared" si="1"/>
        <v>43.333333333333336</v>
      </c>
      <c r="E38" s="30">
        <f t="shared" si="0"/>
        <v>-0.017</v>
      </c>
    </row>
    <row r="39" spans="1:5" s="1" customFormat="1" ht="29.25" customHeight="1">
      <c r="A39" s="9" t="s">
        <v>8</v>
      </c>
      <c r="B39" s="26">
        <v>0</v>
      </c>
      <c r="C39" s="26">
        <v>196.1</v>
      </c>
      <c r="D39" s="29"/>
      <c r="E39" s="30">
        <f t="shared" si="0"/>
        <v>196.1</v>
      </c>
    </row>
    <row r="40" spans="1:5" s="1" customFormat="1" ht="24" customHeight="1" hidden="1">
      <c r="A40" s="9" t="s">
        <v>9</v>
      </c>
      <c r="B40" s="26">
        <v>0</v>
      </c>
      <c r="C40" s="26">
        <v>0</v>
      </c>
      <c r="D40" s="29" t="e">
        <f t="shared" si="1"/>
        <v>#DIV/0!</v>
      </c>
      <c r="E40" s="30">
        <f>C40-B40</f>
        <v>0</v>
      </c>
    </row>
    <row r="41" spans="1:7" s="16" customFormat="1" ht="19.5" customHeight="1">
      <c r="A41" s="10" t="s">
        <v>1</v>
      </c>
      <c r="B41" s="28">
        <f>SUM(B33:B40,B20:B25)</f>
        <v>10503.93</v>
      </c>
      <c r="C41" s="28">
        <f>SUM(C33:C40,C20:C25)</f>
        <v>14732.213</v>
      </c>
      <c r="D41" s="29">
        <f t="shared" si="1"/>
        <v>140.25429529709356</v>
      </c>
      <c r="E41" s="30">
        <f t="shared" si="0"/>
        <v>4228.282999999999</v>
      </c>
      <c r="G41" s="1"/>
    </row>
    <row r="42" spans="2:3" s="7" customFormat="1" ht="15.75" customHeight="1">
      <c r="B42" s="17"/>
      <c r="C42" s="17"/>
    </row>
    <row r="43" s="4" customFormat="1" ht="20.25" customHeight="1">
      <c r="B43" s="18"/>
    </row>
    <row r="44" s="4" customFormat="1" ht="15"/>
    <row r="45" s="4" customFormat="1" ht="15"/>
    <row r="46" s="4" customFormat="1" ht="15"/>
    <row r="47" s="4" customFormat="1" ht="15"/>
    <row r="48" s="4" customFormat="1" ht="15"/>
    <row r="49" s="4" customFormat="1" ht="15"/>
    <row r="50" s="4" customFormat="1" ht="15"/>
    <row r="51" s="4" customFormat="1" ht="15"/>
    <row r="52" s="4" customFormat="1" ht="15"/>
    <row r="53" s="4" customFormat="1" ht="15"/>
    <row r="54" s="4" customFormat="1" ht="15"/>
    <row r="55" s="4" customFormat="1" ht="15"/>
    <row r="56" s="4" customFormat="1" ht="15"/>
    <row r="57" s="4" customFormat="1" ht="15"/>
    <row r="58" s="4" customFormat="1" ht="15"/>
    <row r="59" s="4" customFormat="1" ht="15"/>
    <row r="60" s="4" customFormat="1" ht="15"/>
    <row r="61" s="4" customFormat="1" ht="15"/>
    <row r="62" s="4" customFormat="1" ht="15"/>
    <row r="63" s="4" customFormat="1" ht="15"/>
    <row r="64" s="4" customFormat="1" ht="15"/>
    <row r="65" s="4" customFormat="1" ht="15"/>
    <row r="66" s="4" customFormat="1" ht="15"/>
    <row r="67" s="4" customFormat="1" ht="15"/>
    <row r="68" s="5" customFormat="1" ht="15"/>
    <row r="69" s="5" customFormat="1" ht="15"/>
    <row r="70" s="5" customFormat="1" ht="15"/>
    <row r="71" s="5" customFormat="1" ht="15"/>
    <row r="72" s="5" customFormat="1" ht="15"/>
    <row r="73" s="5" customFormat="1" ht="15"/>
    <row r="74" s="5" customFormat="1" ht="15"/>
    <row r="75" s="5" customFormat="1" ht="15"/>
    <row r="76" s="5" customFormat="1" ht="15"/>
    <row r="77" s="5" customFormat="1" ht="15"/>
    <row r="78" s="5" customFormat="1" ht="15"/>
    <row r="79" s="5" customFormat="1" ht="15"/>
    <row r="80" s="5" customFormat="1" ht="15"/>
    <row r="81" s="5" customFormat="1" ht="15"/>
    <row r="82" s="5" customFormat="1" ht="15"/>
    <row r="83" s="5" customFormat="1" ht="15"/>
    <row r="84" s="5" customFormat="1" ht="15"/>
    <row r="85" s="5" customFormat="1" ht="15"/>
    <row r="86" s="5" customFormat="1" ht="15"/>
    <row r="87" s="5" customFormat="1" ht="15"/>
    <row r="88" s="5" customFormat="1" ht="15"/>
    <row r="89" s="5" customFormat="1" ht="15"/>
    <row r="90" s="5" customFormat="1" ht="15"/>
    <row r="91" s="5" customFormat="1" ht="15"/>
    <row r="92" s="5" customFormat="1" ht="15"/>
    <row r="93" s="5" customFormat="1" ht="15"/>
    <row r="94" s="5" customFormat="1" ht="15"/>
    <row r="95" s="5" customFormat="1" ht="15"/>
    <row r="96" s="5" customFormat="1" ht="15"/>
    <row r="97" s="5" customFormat="1" ht="15"/>
    <row r="98" s="5" customFormat="1" ht="15"/>
    <row r="99" s="5" customFormat="1" ht="15"/>
    <row r="100" s="5" customFormat="1" ht="15"/>
    <row r="101" s="5" customFormat="1" ht="15"/>
    <row r="102" s="5" customFormat="1" ht="15"/>
    <row r="103" s="5" customFormat="1" ht="15"/>
    <row r="104" s="5" customFormat="1" ht="15"/>
    <row r="105" s="5" customFormat="1" ht="15"/>
    <row r="106" s="5" customFormat="1" ht="15"/>
    <row r="107" s="5" customFormat="1" ht="15"/>
    <row r="108" s="5" customFormat="1" ht="15"/>
    <row r="109" s="5" customFormat="1" ht="15"/>
    <row r="110" s="5" customFormat="1" ht="15"/>
    <row r="111" s="5" customFormat="1" ht="15"/>
    <row r="112" s="5" customFormat="1" ht="15"/>
    <row r="113" s="5" customFormat="1" ht="15"/>
    <row r="114" s="5" customFormat="1" ht="15"/>
    <row r="115" s="5" customFormat="1" ht="15"/>
    <row r="116" s="5" customFormat="1" ht="15"/>
    <row r="117" s="5" customFormat="1" ht="15"/>
    <row r="118" s="5" customFormat="1" ht="15"/>
    <row r="119" s="5" customFormat="1" ht="15"/>
    <row r="120" s="5" customFormat="1" ht="15"/>
    <row r="121" s="5" customFormat="1" ht="15"/>
    <row r="122" s="5" customFormat="1" ht="15"/>
    <row r="123" s="5" customFormat="1" ht="15"/>
    <row r="124" s="5" customFormat="1" ht="15"/>
    <row r="125" s="5" customFormat="1" ht="15"/>
    <row r="126" s="5" customFormat="1" ht="15"/>
    <row r="127" s="5" customFormat="1" ht="15"/>
    <row r="128" s="5" customFormat="1" ht="15"/>
    <row r="129" s="5" customFormat="1" ht="15"/>
    <row r="130" s="5" customFormat="1" ht="15"/>
    <row r="131" s="5" customFormat="1" ht="15"/>
    <row r="132" s="5" customFormat="1" ht="15"/>
    <row r="133" s="5" customFormat="1" ht="15"/>
    <row r="134" s="5" customFormat="1" ht="15"/>
    <row r="135" s="5" customFormat="1" ht="15"/>
    <row r="136" s="5" customFormat="1" ht="15"/>
    <row r="137" s="5" customFormat="1" ht="15"/>
    <row r="138" s="5" customFormat="1" ht="15"/>
    <row r="139" s="5" customFormat="1" ht="15"/>
    <row r="140" s="5" customFormat="1" ht="15"/>
    <row r="141" s="5" customFormat="1" ht="15"/>
    <row r="142" s="5" customFormat="1" ht="15"/>
    <row r="143" s="5" customFormat="1" ht="15"/>
    <row r="144" s="5" customFormat="1" ht="15"/>
    <row r="145" s="5" customFormat="1" ht="15"/>
    <row r="146" s="5" customFormat="1" ht="15"/>
    <row r="147" s="5" customFormat="1" ht="15"/>
    <row r="148" s="5" customFormat="1" ht="15"/>
    <row r="149" s="5" customFormat="1" ht="15"/>
    <row r="150" s="5" customFormat="1" ht="15"/>
    <row r="151" s="5" customFormat="1" ht="15"/>
    <row r="152" s="5" customFormat="1" ht="15"/>
    <row r="153" s="5" customFormat="1" ht="15"/>
    <row r="154" s="5" customFormat="1" ht="15"/>
    <row r="155" s="5" customFormat="1" ht="15"/>
    <row r="156" s="5" customFormat="1" ht="15"/>
    <row r="157" s="5" customFormat="1" ht="15"/>
    <row r="158" s="5" customFormat="1" ht="15"/>
    <row r="159" s="5" customFormat="1" ht="15"/>
    <row r="160" s="5" customFormat="1" ht="15"/>
    <row r="161" s="5" customFormat="1" ht="15"/>
    <row r="162" s="5" customFormat="1" ht="15"/>
    <row r="163" s="5" customFormat="1" ht="15"/>
    <row r="164" s="5" customFormat="1" ht="15"/>
    <row r="165" s="5" customFormat="1" ht="15"/>
    <row r="166" s="5" customFormat="1" ht="15"/>
    <row r="167" s="5" customFormat="1" ht="15"/>
    <row r="168" s="5" customFormat="1" ht="15"/>
    <row r="169" s="5" customFormat="1" ht="15"/>
    <row r="170" s="5" customFormat="1" ht="15"/>
    <row r="171" s="5" customFormat="1" ht="15"/>
    <row r="172" s="5" customFormat="1" ht="15"/>
    <row r="173" s="5" customFormat="1" ht="15"/>
    <row r="174" s="5" customFormat="1" ht="15"/>
    <row r="175" s="5" customFormat="1" ht="15"/>
    <row r="176" s="5" customFormat="1" ht="15"/>
    <row r="177" s="5" customFormat="1" ht="15"/>
    <row r="178" s="5" customFormat="1" ht="15"/>
    <row r="179" s="5" customFormat="1" ht="15"/>
    <row r="180" s="5" customFormat="1" ht="15"/>
    <row r="181" s="5" customFormat="1" ht="15"/>
    <row r="182" s="5" customFormat="1" ht="15"/>
    <row r="183" s="5" customFormat="1" ht="15"/>
    <row r="184" s="5" customFormat="1" ht="15"/>
    <row r="185" s="5" customFormat="1" ht="15"/>
    <row r="186" s="5" customFormat="1" ht="15"/>
    <row r="187" s="5" customFormat="1" ht="15"/>
    <row r="188" s="5" customFormat="1" ht="15"/>
    <row r="189" s="5" customFormat="1" ht="15"/>
    <row r="190" s="5" customFormat="1" ht="15"/>
    <row r="191" s="5" customFormat="1" ht="15"/>
    <row r="192" s="5" customFormat="1" ht="15"/>
    <row r="193" s="5" customFormat="1" ht="15"/>
    <row r="194" s="5" customFormat="1" ht="15"/>
    <row r="195" s="5" customFormat="1" ht="15"/>
    <row r="196" s="5" customFormat="1" ht="15"/>
    <row r="197" s="5" customFormat="1" ht="15"/>
    <row r="198" s="5" customFormat="1" ht="15"/>
    <row r="199" s="5" customFormat="1" ht="15"/>
    <row r="200" s="5" customFormat="1" ht="15"/>
    <row r="201" s="5" customFormat="1" ht="15"/>
    <row r="202" s="5" customFormat="1" ht="15"/>
    <row r="203" s="5" customFormat="1" ht="15"/>
    <row r="204" s="5" customFormat="1" ht="15"/>
    <row r="205" s="5" customFormat="1" ht="15"/>
    <row r="206" s="5" customFormat="1" ht="15"/>
    <row r="207" s="5" customFormat="1" ht="15"/>
    <row r="208" s="5" customFormat="1" ht="15"/>
    <row r="209" s="5" customFormat="1" ht="15"/>
    <row r="210" s="5" customFormat="1" ht="15"/>
    <row r="211" s="5" customFormat="1" ht="15"/>
    <row r="212" s="5" customFormat="1" ht="15"/>
    <row r="213" s="5" customFormat="1" ht="15"/>
    <row r="214" s="5" customFormat="1" ht="15"/>
    <row r="215" s="5" customFormat="1" ht="15"/>
    <row r="216" s="5" customFormat="1" ht="15"/>
    <row r="217" s="5" customFormat="1" ht="15"/>
    <row r="218" s="5" customFormat="1" ht="15"/>
    <row r="219" s="5" customFormat="1" ht="15"/>
    <row r="220" s="5" customFormat="1" ht="15"/>
    <row r="221" s="5" customFormat="1" ht="15"/>
    <row r="222" s="5" customFormat="1" ht="15"/>
    <row r="223" s="5" customFormat="1" ht="15"/>
    <row r="224" s="5" customFormat="1" ht="15"/>
    <row r="225" s="5" customFormat="1" ht="15"/>
    <row r="226" s="5" customFormat="1" ht="15"/>
    <row r="227" s="5" customFormat="1" ht="15"/>
    <row r="228" s="5" customFormat="1" ht="15"/>
    <row r="229" s="5" customFormat="1" ht="15"/>
    <row r="230" s="5" customFormat="1" ht="15"/>
    <row r="231" s="5" customFormat="1" ht="15"/>
    <row r="232" s="5" customFormat="1" ht="15"/>
    <row r="233" s="5" customFormat="1" ht="15"/>
    <row r="234" s="5" customFormat="1" ht="15"/>
    <row r="235" s="5" customFormat="1" ht="15"/>
  </sheetData>
  <sheetProtection/>
  <mergeCells count="8">
    <mergeCell ref="A18:A19"/>
    <mergeCell ref="D18:E18"/>
    <mergeCell ref="A6:E6"/>
    <mergeCell ref="A8:E8"/>
    <mergeCell ref="A9:E9"/>
    <mergeCell ref="A10:E10"/>
    <mergeCell ref="A11:E11"/>
    <mergeCell ref="C13:E13"/>
  </mergeCells>
  <printOptions/>
  <pageMargins left="0.984251968503937" right="0.3937007874015748" top="0.7874015748031497" bottom="0.3937007874015748" header="0.5118110236220472" footer="0.5118110236220472"/>
  <pageSetup fitToHeight="1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ххх</cp:lastModifiedBy>
  <cp:lastPrinted>2020-04-06T07:57:18Z</cp:lastPrinted>
  <dcterms:created xsi:type="dcterms:W3CDTF">2003-06-12T05:22:25Z</dcterms:created>
  <dcterms:modified xsi:type="dcterms:W3CDTF">2020-04-23T06:55:21Z</dcterms:modified>
  <cp:category/>
  <cp:version/>
  <cp:contentType/>
  <cp:contentStatus/>
</cp:coreProperties>
</file>